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WXY\团委\团员发展\2024\2024年11月团员发展公示\"/>
    </mc:Choice>
  </mc:AlternateContent>
  <bookViews>
    <workbookView xWindow="-105" yWindow="-105" windowWidth="25815" windowHeight="15495" activeTab="1"/>
  </bookViews>
  <sheets>
    <sheet name="研究生" sheetId="6" r:id="rId1"/>
    <sheet name="21级" sheetId="3" r:id="rId2"/>
    <sheet name="22级" sheetId="4" r:id="rId3"/>
    <sheet name="23级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G3" i="4"/>
  <c r="G6" i="5"/>
  <c r="G7" i="5"/>
  <c r="G8" i="5"/>
  <c r="G5" i="5"/>
  <c r="G4" i="5"/>
  <c r="G6" i="3"/>
  <c r="G2" i="5"/>
  <c r="G3" i="5"/>
  <c r="G2" i="3"/>
</calcChain>
</file>

<file path=xl/sharedStrings.xml><?xml version="1.0" encoding="utf-8"?>
<sst xmlns="http://schemas.openxmlformats.org/spreadsheetml/2006/main" count="122" uniqueCount="77">
  <si>
    <t>序号</t>
  </si>
  <si>
    <t>班级</t>
  </si>
  <si>
    <t>姓名</t>
  </si>
  <si>
    <t>申请时间</t>
  </si>
  <si>
    <t>2023-2024平均学分绩点</t>
  </si>
  <si>
    <t>班级排名/班级人数</t>
  </si>
  <si>
    <t>绩点百分比</t>
  </si>
  <si>
    <t>2023-2024综测</t>
  </si>
  <si>
    <t>综测百分比</t>
  </si>
  <si>
    <t>2023-2024志愿时数</t>
  </si>
  <si>
    <t>2023-2024学生干部</t>
  </si>
  <si>
    <t>绘画213</t>
  </si>
  <si>
    <t>环设221</t>
  </si>
  <si>
    <t>文体委员</t>
  </si>
  <si>
    <t>绘画233</t>
  </si>
  <si>
    <t>郑若雯</t>
  </si>
  <si>
    <t>6/16</t>
  </si>
  <si>
    <t>4/16</t>
  </si>
  <si>
    <t>心理委员/彩虹干事</t>
  </si>
  <si>
    <t>生活委员</t>
  </si>
  <si>
    <t>绘画231</t>
  </si>
  <si>
    <t>杨筱尘</t>
  </si>
  <si>
    <t>4/20</t>
  </si>
  <si>
    <t>5/20</t>
  </si>
  <si>
    <t>组织委员</t>
  </si>
  <si>
    <t>美教232</t>
  </si>
  <si>
    <t>倪淼怡</t>
  </si>
  <si>
    <t>2023年9月25日</t>
  </si>
  <si>
    <t>8/24</t>
  </si>
  <si>
    <t>8/23</t>
  </si>
  <si>
    <t>学习委员</t>
  </si>
  <si>
    <t>视传231</t>
  </si>
  <si>
    <t>环设232</t>
  </si>
  <si>
    <t>林宸辉</t>
  </si>
  <si>
    <t>2/20</t>
  </si>
  <si>
    <t>2/21</t>
  </si>
  <si>
    <t>宣传委员</t>
  </si>
  <si>
    <t>勤工干事</t>
  </si>
  <si>
    <t>张静怡</t>
  </si>
  <si>
    <t>2/22</t>
  </si>
  <si>
    <t>刘畅</t>
  </si>
  <si>
    <t>7/21</t>
  </si>
  <si>
    <t>4/22</t>
  </si>
  <si>
    <t>勤工干事/彩虹干事</t>
  </si>
  <si>
    <t>环设231</t>
  </si>
  <si>
    <t>公艺221</t>
  </si>
  <si>
    <t>生活委员/彩虹干事</t>
  </si>
  <si>
    <t>江燕儿</t>
  </si>
  <si>
    <t>4/19</t>
  </si>
  <si>
    <t>3/19</t>
  </si>
  <si>
    <t>郑红</t>
  </si>
  <si>
    <t>5/19</t>
  </si>
  <si>
    <t>韩朱懿</t>
  </si>
  <si>
    <t>3/21</t>
  </si>
  <si>
    <t>王睿诗</t>
  </si>
  <si>
    <t>6/21</t>
  </si>
  <si>
    <t>公艺213</t>
  </si>
  <si>
    <t>6/15</t>
  </si>
  <si>
    <t>周珊杉</t>
  </si>
  <si>
    <t>4/15</t>
  </si>
  <si>
    <t>许凡</t>
  </si>
  <si>
    <t>视传212</t>
  </si>
  <si>
    <t>黄可奕</t>
  </si>
  <si>
    <t>5/21</t>
  </si>
  <si>
    <t>4/21</t>
  </si>
  <si>
    <t>油画创作方向</t>
  </si>
  <si>
    <t>吴英嫱</t>
  </si>
  <si>
    <t>何书豪</t>
  </si>
  <si>
    <t>视传211</t>
  </si>
  <si>
    <t>林俊杰</t>
  </si>
  <si>
    <t>刘雅楠</t>
  </si>
  <si>
    <t>5/16</t>
  </si>
  <si>
    <t>宣传委员/校科联干事/校青协干事</t>
    <phoneticPr fontId="1" type="noConversion"/>
  </si>
  <si>
    <t>排名/人数</t>
    <phoneticPr fontId="1" type="noConversion"/>
  </si>
  <si>
    <r>
      <t>1</t>
    </r>
    <r>
      <rPr>
        <sz val="15"/>
        <color rgb="FF000000"/>
        <rFont val="宋体"/>
        <family val="3"/>
        <charset val="134"/>
      </rPr>
      <t>9/72</t>
    </r>
    <phoneticPr fontId="1" type="noConversion"/>
  </si>
  <si>
    <t>百分比</t>
    <phoneticPr fontId="1" type="noConversion"/>
  </si>
  <si>
    <r>
      <t>5</t>
    </r>
    <r>
      <rPr>
        <sz val="15"/>
        <color rgb="FF000000"/>
        <rFont val="宋体"/>
        <family val="3"/>
        <charset val="134"/>
      </rPr>
      <t>6/56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</si>
</sst>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;[Red]0.00"/>
    <numFmt numFmtId="178" formatCode="0.00_);[Red]\(0.00\)"/>
  </numFmts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5"/>
      <color rgb="FF000000"/>
      <name val="宋体"/>
      <charset val="134"/>
    </font>
    <font>
      <sz val="15"/>
      <color rgb="FF000000"/>
      <name val="宋体"/>
      <charset val="134"/>
    </font>
    <font>
      <sz val="15"/>
      <color rgb="FF000000"/>
      <name val="宋体"/>
      <family val="3"/>
      <charset val="134"/>
    </font>
    <font>
      <b/>
      <sz val="15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5E0B3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31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D13" sqref="D13"/>
    </sheetView>
  </sheetViews>
  <sheetFormatPr defaultRowHeight="15.75" x14ac:dyDescent="0.25"/>
  <cols>
    <col min="4" max="4" width="21.5" customWidth="1"/>
    <col min="5" max="5" width="13.875" customWidth="1"/>
    <col min="6" max="6" width="11.5" customWidth="1"/>
  </cols>
  <sheetData>
    <row r="1" spans="1:6" ht="19.5" x14ac:dyDescent="0.25">
      <c r="A1" s="11" t="s">
        <v>0</v>
      </c>
      <c r="B1" s="11" t="s">
        <v>1</v>
      </c>
      <c r="C1" s="11" t="s">
        <v>2</v>
      </c>
      <c r="D1" s="1" t="s">
        <v>3</v>
      </c>
      <c r="E1" s="31" t="s">
        <v>73</v>
      </c>
      <c r="F1" s="32" t="s">
        <v>75</v>
      </c>
    </row>
    <row r="2" spans="1:6" ht="39" x14ac:dyDescent="0.25">
      <c r="A2" s="13">
        <v>1</v>
      </c>
      <c r="B2" s="13" t="s">
        <v>65</v>
      </c>
      <c r="C2" s="13" t="s">
        <v>66</v>
      </c>
      <c r="D2" s="14">
        <v>44998</v>
      </c>
      <c r="E2" s="34" t="s">
        <v>74</v>
      </c>
      <c r="F2" s="16">
        <v>0.26379999999999998</v>
      </c>
    </row>
    <row r="3" spans="1:6" ht="39" x14ac:dyDescent="0.25">
      <c r="A3" s="5">
        <v>2</v>
      </c>
      <c r="B3" s="5" t="s">
        <v>65</v>
      </c>
      <c r="C3" s="5" t="s">
        <v>67</v>
      </c>
      <c r="D3" s="6">
        <v>45194</v>
      </c>
      <c r="E3" s="33" t="s">
        <v>76</v>
      </c>
      <c r="F3" s="7">
        <v>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84" zoomScaleNormal="84" workbookViewId="0">
      <selection activeCell="E31" sqref="E31"/>
    </sheetView>
  </sheetViews>
  <sheetFormatPr defaultRowHeight="15.75" x14ac:dyDescent="0.25"/>
  <cols>
    <col min="2" max="2" width="13" customWidth="1"/>
    <col min="3" max="3" width="10.625" customWidth="1"/>
    <col min="4" max="4" width="23.875" customWidth="1"/>
    <col min="5" max="5" width="19.75" customWidth="1"/>
    <col min="6" max="6" width="17.375" customWidth="1"/>
    <col min="7" max="7" width="15.25" customWidth="1"/>
    <col min="8" max="8" width="20.875" customWidth="1"/>
    <col min="9" max="9" width="19.625" customWidth="1"/>
    <col min="10" max="10" width="16.125" customWidth="1"/>
    <col min="11" max="11" width="20.25" customWidth="1"/>
    <col min="12" max="12" width="27" customWidth="1"/>
  </cols>
  <sheetData>
    <row r="1" spans="1:12" ht="39" x14ac:dyDescent="0.25">
      <c r="A1" s="11" t="s">
        <v>0</v>
      </c>
      <c r="B1" s="11" t="s">
        <v>1</v>
      </c>
      <c r="C1" s="1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10" t="s">
        <v>5</v>
      </c>
      <c r="J1" s="10" t="s">
        <v>8</v>
      </c>
      <c r="K1" s="4" t="s">
        <v>9</v>
      </c>
      <c r="L1" s="3" t="s">
        <v>10</v>
      </c>
    </row>
    <row r="2" spans="1:12" ht="19.5" x14ac:dyDescent="0.25">
      <c r="A2" s="13">
        <v>1</v>
      </c>
      <c r="B2" s="13" t="s">
        <v>68</v>
      </c>
      <c r="C2" s="13" t="s">
        <v>69</v>
      </c>
      <c r="D2" s="14">
        <v>45270</v>
      </c>
      <c r="E2" s="15">
        <v>4.3099999999999996</v>
      </c>
      <c r="F2" s="15" t="s">
        <v>42</v>
      </c>
      <c r="G2" s="16">
        <f>4/22</f>
        <v>0.18181818181818182</v>
      </c>
      <c r="H2" s="17">
        <v>83.695499999999996</v>
      </c>
      <c r="I2" s="18" t="s">
        <v>35</v>
      </c>
      <c r="J2" s="16">
        <v>9.5200000000000007E-2</v>
      </c>
      <c r="K2" s="9">
        <v>9.1999999999999993</v>
      </c>
      <c r="L2" s="5" t="s">
        <v>30</v>
      </c>
    </row>
    <row r="3" spans="1:12" ht="19.5" x14ac:dyDescent="0.25">
      <c r="A3" s="13">
        <v>2</v>
      </c>
      <c r="B3" s="19" t="s">
        <v>61</v>
      </c>
      <c r="C3" s="19" t="s">
        <v>62</v>
      </c>
      <c r="D3" s="20">
        <v>44993</v>
      </c>
      <c r="E3" s="28">
        <v>4.0599999999999996</v>
      </c>
      <c r="F3" s="21" t="s">
        <v>63</v>
      </c>
      <c r="G3" s="22">
        <v>0.23810000000000001</v>
      </c>
      <c r="H3" s="17">
        <v>81.788499999999999</v>
      </c>
      <c r="I3" s="18" t="s">
        <v>64</v>
      </c>
      <c r="J3" s="16">
        <v>0.1905</v>
      </c>
      <c r="K3" s="29">
        <v>13.05</v>
      </c>
      <c r="L3" s="5" t="s">
        <v>30</v>
      </c>
    </row>
    <row r="4" spans="1:12" ht="19.5" x14ac:dyDescent="0.25">
      <c r="A4" s="13">
        <v>3</v>
      </c>
      <c r="B4" s="13" t="s">
        <v>11</v>
      </c>
      <c r="C4" s="13" t="s">
        <v>60</v>
      </c>
      <c r="D4" s="14">
        <v>44501</v>
      </c>
      <c r="E4" s="23">
        <v>3.84</v>
      </c>
      <c r="F4" s="15" t="s">
        <v>17</v>
      </c>
      <c r="G4" s="16">
        <v>0.25</v>
      </c>
      <c r="H4" s="17">
        <v>90.418000000000006</v>
      </c>
      <c r="I4" s="18" t="s">
        <v>17</v>
      </c>
      <c r="J4" s="16">
        <v>0.25</v>
      </c>
      <c r="K4" s="8">
        <v>2.83</v>
      </c>
      <c r="L4" s="5"/>
    </row>
    <row r="5" spans="1:12" ht="19.5" x14ac:dyDescent="0.25">
      <c r="A5" s="13">
        <v>4</v>
      </c>
      <c r="B5" s="25" t="s">
        <v>56</v>
      </c>
      <c r="C5" s="25" t="s">
        <v>58</v>
      </c>
      <c r="D5" s="26">
        <v>44501</v>
      </c>
      <c r="E5" s="23">
        <v>3.74</v>
      </c>
      <c r="F5" s="15" t="s">
        <v>57</v>
      </c>
      <c r="G5" s="16">
        <v>0.4</v>
      </c>
      <c r="H5" s="17">
        <v>89.173000000000002</v>
      </c>
      <c r="I5" s="18" t="s">
        <v>59</v>
      </c>
      <c r="J5" s="16">
        <v>0.26669999999999999</v>
      </c>
      <c r="K5" s="8">
        <v>3</v>
      </c>
      <c r="L5" s="5" t="s">
        <v>30</v>
      </c>
    </row>
    <row r="6" spans="1:12" ht="19.5" x14ac:dyDescent="0.25">
      <c r="A6" s="13">
        <v>5</v>
      </c>
      <c r="B6" s="27" t="s">
        <v>11</v>
      </c>
      <c r="C6" s="13" t="s">
        <v>70</v>
      </c>
      <c r="D6" s="14">
        <v>45270</v>
      </c>
      <c r="E6" s="24">
        <v>3.75</v>
      </c>
      <c r="F6" s="15" t="s">
        <v>71</v>
      </c>
      <c r="G6" s="16">
        <f>5/16</f>
        <v>0.3125</v>
      </c>
      <c r="H6" s="17">
        <v>89.912499999999994</v>
      </c>
      <c r="I6" s="18" t="s">
        <v>71</v>
      </c>
      <c r="J6" s="16">
        <v>0.3125</v>
      </c>
      <c r="K6" s="9">
        <v>17.600000000000001</v>
      </c>
      <c r="L6" s="5" t="s">
        <v>13</v>
      </c>
    </row>
  </sheetData>
  <sortState ref="A2:L30">
    <sortCondition ref="J1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13" sqref="B13"/>
    </sheetView>
  </sheetViews>
  <sheetFormatPr defaultRowHeight="15.75" x14ac:dyDescent="0.25"/>
  <cols>
    <col min="1" max="1" width="7" customWidth="1"/>
    <col min="2" max="2" width="14.625" customWidth="1"/>
    <col min="4" max="4" width="19.25" customWidth="1"/>
    <col min="5" max="5" width="18.25" customWidth="1"/>
    <col min="6" max="6" width="16.5" customWidth="1"/>
    <col min="7" max="7" width="14.75" customWidth="1"/>
    <col min="8" max="8" width="15.25" customWidth="1"/>
    <col min="9" max="9" width="15.625" customWidth="1"/>
    <col min="10" max="10" width="16.125" customWidth="1"/>
    <col min="11" max="11" width="13.875" customWidth="1"/>
    <col min="12" max="12" width="25.125" customWidth="1"/>
  </cols>
  <sheetData>
    <row r="1" spans="1:12" ht="39" x14ac:dyDescent="0.25">
      <c r="A1" s="11" t="s">
        <v>0</v>
      </c>
      <c r="B1" s="11" t="s">
        <v>1</v>
      </c>
      <c r="C1" s="1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10" t="s">
        <v>5</v>
      </c>
      <c r="J1" s="10" t="s">
        <v>8</v>
      </c>
      <c r="K1" s="4" t="s">
        <v>9</v>
      </c>
      <c r="L1" s="3" t="s">
        <v>10</v>
      </c>
    </row>
    <row r="2" spans="1:12" ht="19.5" x14ac:dyDescent="0.25">
      <c r="A2" s="13">
        <v>1</v>
      </c>
      <c r="B2" s="13" t="s">
        <v>45</v>
      </c>
      <c r="C2" s="13" t="s">
        <v>52</v>
      </c>
      <c r="D2" s="14">
        <v>45353</v>
      </c>
      <c r="E2" s="15">
        <v>3.91</v>
      </c>
      <c r="F2" s="15" t="s">
        <v>35</v>
      </c>
      <c r="G2" s="16">
        <v>9.5000000000000001E-2</v>
      </c>
      <c r="H2" s="17">
        <v>91.867500000000007</v>
      </c>
      <c r="I2" s="18" t="s">
        <v>53</v>
      </c>
      <c r="J2" s="16">
        <v>0.1429</v>
      </c>
      <c r="K2" s="9">
        <v>31.95</v>
      </c>
      <c r="L2" s="5" t="s">
        <v>19</v>
      </c>
    </row>
    <row r="3" spans="1:12" ht="19.5" x14ac:dyDescent="0.25">
      <c r="A3" s="13">
        <v>2</v>
      </c>
      <c r="B3" s="27" t="s">
        <v>12</v>
      </c>
      <c r="C3" s="13" t="s">
        <v>47</v>
      </c>
      <c r="D3" s="14">
        <v>45351</v>
      </c>
      <c r="E3" s="24">
        <v>3.47</v>
      </c>
      <c r="F3" s="15" t="s">
        <v>48</v>
      </c>
      <c r="G3" s="16">
        <f>4/19</f>
        <v>0.21052631578947367</v>
      </c>
      <c r="H3" s="17">
        <v>88.6875</v>
      </c>
      <c r="I3" s="18" t="s">
        <v>49</v>
      </c>
      <c r="J3" s="16">
        <v>0.15790000000000001</v>
      </c>
      <c r="K3" s="9">
        <v>27.37</v>
      </c>
      <c r="L3" s="5"/>
    </row>
    <row r="4" spans="1:12" ht="19.5" x14ac:dyDescent="0.25">
      <c r="A4" s="13">
        <v>3</v>
      </c>
      <c r="B4" s="13" t="s">
        <v>12</v>
      </c>
      <c r="C4" s="13" t="s">
        <v>50</v>
      </c>
      <c r="D4" s="14">
        <v>45352</v>
      </c>
      <c r="E4" s="24">
        <v>3.41</v>
      </c>
      <c r="F4" s="15" t="s">
        <v>51</v>
      </c>
      <c r="G4" s="16">
        <f>5/19</f>
        <v>0.26315789473684209</v>
      </c>
      <c r="H4" s="17">
        <v>88.135499999999993</v>
      </c>
      <c r="I4" s="18" t="s">
        <v>48</v>
      </c>
      <c r="J4" s="16">
        <v>0.21049999999999999</v>
      </c>
      <c r="K4" s="9">
        <v>24</v>
      </c>
      <c r="L4" s="5" t="s">
        <v>36</v>
      </c>
    </row>
    <row r="5" spans="1:12" x14ac:dyDescent="0.25">
      <c r="A5" s="30"/>
    </row>
    <row r="6" spans="1:12" x14ac:dyDescent="0.25">
      <c r="A6" s="30"/>
    </row>
    <row r="7" spans="1:12" x14ac:dyDescent="0.25">
      <c r="A7" s="30"/>
    </row>
    <row r="8" spans="1:12" x14ac:dyDescent="0.25">
      <c r="A8" s="30"/>
    </row>
    <row r="9" spans="1:12" x14ac:dyDescent="0.25">
      <c r="A9" s="30"/>
    </row>
    <row r="10" spans="1:12" x14ac:dyDescent="0.25">
      <c r="A10" s="30"/>
    </row>
    <row r="11" spans="1:12" x14ac:dyDescent="0.25">
      <c r="A11" s="30"/>
    </row>
    <row r="12" spans="1:12" x14ac:dyDescent="0.25">
      <c r="A12" s="30"/>
    </row>
    <row r="13" spans="1:12" x14ac:dyDescent="0.25">
      <c r="A13" s="30"/>
    </row>
    <row r="14" spans="1:12" x14ac:dyDescent="0.25">
      <c r="A14" s="30"/>
    </row>
    <row r="15" spans="1:12" x14ac:dyDescent="0.25">
      <c r="A15" s="30"/>
    </row>
    <row r="16" spans="1:12" x14ac:dyDescent="0.25">
      <c r="A16" s="30"/>
    </row>
    <row r="17" spans="1:1" x14ac:dyDescent="0.25">
      <c r="A17" s="30"/>
    </row>
    <row r="18" spans="1:1" x14ac:dyDescent="0.25">
      <c r="A18" s="30"/>
    </row>
    <row r="19" spans="1:1" x14ac:dyDescent="0.25">
      <c r="A19" s="30"/>
    </row>
    <row r="20" spans="1:1" x14ac:dyDescent="0.25">
      <c r="A20" s="30"/>
    </row>
    <row r="21" spans="1:1" x14ac:dyDescent="0.25">
      <c r="A21" s="30"/>
    </row>
    <row r="22" spans="1:1" x14ac:dyDescent="0.25">
      <c r="A22" s="30"/>
    </row>
  </sheetData>
  <sortState ref="A2:L23">
    <sortCondition ref="J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17" sqref="D17"/>
    </sheetView>
  </sheetViews>
  <sheetFormatPr defaultRowHeight="15.75" x14ac:dyDescent="0.25"/>
  <cols>
    <col min="1" max="1" width="6.5" customWidth="1"/>
    <col min="2" max="2" width="16.125" customWidth="1"/>
    <col min="3" max="3" width="12.625" customWidth="1"/>
    <col min="4" max="4" width="24.375" customWidth="1"/>
    <col min="5" max="5" width="14.375" customWidth="1"/>
    <col min="6" max="6" width="14" customWidth="1"/>
    <col min="7" max="7" width="11.875" customWidth="1"/>
    <col min="8" max="8" width="10.75" customWidth="1"/>
    <col min="9" max="9" width="13.75" customWidth="1"/>
    <col min="10" max="10" width="13.125" customWidth="1"/>
    <col min="11" max="11" width="17.125" customWidth="1"/>
    <col min="12" max="12" width="42.375" customWidth="1"/>
  </cols>
  <sheetData>
    <row r="1" spans="1:12" ht="58.5" x14ac:dyDescent="0.25">
      <c r="A1" s="11" t="s">
        <v>0</v>
      </c>
      <c r="B1" s="11" t="s">
        <v>1</v>
      </c>
      <c r="C1" s="1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10" t="s">
        <v>5</v>
      </c>
      <c r="J1" s="10" t="s">
        <v>8</v>
      </c>
      <c r="K1" s="4" t="s">
        <v>9</v>
      </c>
      <c r="L1" s="3" t="s">
        <v>10</v>
      </c>
    </row>
    <row r="2" spans="1:12" ht="19.5" x14ac:dyDescent="0.25">
      <c r="A2" s="13">
        <v>1</v>
      </c>
      <c r="B2" s="13" t="s">
        <v>31</v>
      </c>
      <c r="C2" s="13" t="s">
        <v>38</v>
      </c>
      <c r="D2" s="14">
        <v>45194</v>
      </c>
      <c r="E2" s="15">
        <v>3.92</v>
      </c>
      <c r="F2" s="15" t="s">
        <v>35</v>
      </c>
      <c r="G2" s="16">
        <f>2/21</f>
        <v>9.5238095238095233E-2</v>
      </c>
      <c r="H2" s="17">
        <v>95.660499999999999</v>
      </c>
      <c r="I2" s="18" t="s">
        <v>39</v>
      </c>
      <c r="J2" s="16">
        <v>9.0899999999999995E-2</v>
      </c>
      <c r="K2" s="9">
        <v>44.1</v>
      </c>
      <c r="L2" s="5" t="s">
        <v>37</v>
      </c>
    </row>
    <row r="3" spans="1:12" ht="19.5" x14ac:dyDescent="0.25">
      <c r="A3" s="13">
        <v>2</v>
      </c>
      <c r="B3" s="13" t="s">
        <v>32</v>
      </c>
      <c r="C3" s="13" t="s">
        <v>33</v>
      </c>
      <c r="D3" s="14">
        <v>45194</v>
      </c>
      <c r="E3" s="15">
        <v>3.94</v>
      </c>
      <c r="F3" s="15" t="s">
        <v>34</v>
      </c>
      <c r="G3" s="16">
        <f>2/20</f>
        <v>0.1</v>
      </c>
      <c r="H3" s="17">
        <v>94.673000000000002</v>
      </c>
      <c r="I3" s="18" t="s">
        <v>35</v>
      </c>
      <c r="J3" s="16">
        <v>9.5200000000000007E-2</v>
      </c>
      <c r="K3" s="9">
        <v>59.07</v>
      </c>
      <c r="L3" s="12" t="s">
        <v>72</v>
      </c>
    </row>
    <row r="4" spans="1:12" ht="19.5" x14ac:dyDescent="0.25">
      <c r="A4" s="13">
        <v>3</v>
      </c>
      <c r="B4" s="13" t="s">
        <v>31</v>
      </c>
      <c r="C4" s="13" t="s">
        <v>40</v>
      </c>
      <c r="D4" s="14">
        <v>45268</v>
      </c>
      <c r="E4" s="24">
        <v>3.72</v>
      </c>
      <c r="F4" s="15" t="s">
        <v>41</v>
      </c>
      <c r="G4" s="16">
        <f>7/21</f>
        <v>0.33333333333333331</v>
      </c>
      <c r="H4" s="17">
        <v>91.525999999999996</v>
      </c>
      <c r="I4" s="18" t="s">
        <v>42</v>
      </c>
      <c r="J4" s="16">
        <v>0.18179999999999999</v>
      </c>
      <c r="K4" s="9">
        <v>64.459999999999994</v>
      </c>
      <c r="L4" s="5" t="s">
        <v>43</v>
      </c>
    </row>
    <row r="5" spans="1:12" ht="19.5" x14ac:dyDescent="0.25">
      <c r="A5" s="13">
        <v>4</v>
      </c>
      <c r="B5" s="27" t="s">
        <v>14</v>
      </c>
      <c r="C5" s="27" t="s">
        <v>15</v>
      </c>
      <c r="D5" s="14">
        <v>45194</v>
      </c>
      <c r="E5" s="24">
        <v>3.64</v>
      </c>
      <c r="F5" s="15" t="s">
        <v>16</v>
      </c>
      <c r="G5" s="16">
        <f>6/16</f>
        <v>0.375</v>
      </c>
      <c r="H5" s="17">
        <v>90.846000000000004</v>
      </c>
      <c r="I5" s="18" t="s">
        <v>17</v>
      </c>
      <c r="J5" s="16">
        <v>0.25</v>
      </c>
      <c r="K5" s="9">
        <v>75.3</v>
      </c>
      <c r="L5" s="5" t="s">
        <v>18</v>
      </c>
    </row>
    <row r="6" spans="1:12" ht="19.5" x14ac:dyDescent="0.25">
      <c r="A6" s="13">
        <v>5</v>
      </c>
      <c r="B6" s="27" t="s">
        <v>20</v>
      </c>
      <c r="C6" s="27" t="s">
        <v>21</v>
      </c>
      <c r="D6" s="14">
        <v>45194</v>
      </c>
      <c r="E6" s="24">
        <v>3.56</v>
      </c>
      <c r="F6" s="15" t="s">
        <v>22</v>
      </c>
      <c r="G6" s="16">
        <f>4/20</f>
        <v>0.2</v>
      </c>
      <c r="H6" s="17">
        <v>88.510999999999996</v>
      </c>
      <c r="I6" s="18" t="s">
        <v>23</v>
      </c>
      <c r="J6" s="16">
        <v>0.25</v>
      </c>
      <c r="K6" s="9">
        <v>37.64</v>
      </c>
      <c r="L6" s="5" t="s">
        <v>24</v>
      </c>
    </row>
    <row r="7" spans="1:12" ht="19.5" x14ac:dyDescent="0.25">
      <c r="A7" s="13">
        <v>6</v>
      </c>
      <c r="B7" s="27" t="s">
        <v>44</v>
      </c>
      <c r="C7" s="13" t="s">
        <v>54</v>
      </c>
      <c r="D7" s="14">
        <v>45353</v>
      </c>
      <c r="E7" s="24">
        <v>3.59</v>
      </c>
      <c r="F7" s="15" t="s">
        <v>55</v>
      </c>
      <c r="G7" s="16">
        <f>6/21</f>
        <v>0.2857142857142857</v>
      </c>
      <c r="H7" s="17">
        <v>85.340999999999994</v>
      </c>
      <c r="I7" s="18" t="s">
        <v>55</v>
      </c>
      <c r="J7" s="16">
        <v>0.28570000000000001</v>
      </c>
      <c r="K7" s="9">
        <v>41.73</v>
      </c>
      <c r="L7" s="5" t="s">
        <v>46</v>
      </c>
    </row>
    <row r="8" spans="1:12" ht="19.5" x14ac:dyDescent="0.25">
      <c r="A8" s="13">
        <v>7</v>
      </c>
      <c r="B8" s="13" t="s">
        <v>25</v>
      </c>
      <c r="C8" s="13" t="s">
        <v>26</v>
      </c>
      <c r="D8" s="14" t="s">
        <v>27</v>
      </c>
      <c r="E8" s="24">
        <v>3.63</v>
      </c>
      <c r="F8" s="15" t="s">
        <v>28</v>
      </c>
      <c r="G8" s="16">
        <f>8/24</f>
        <v>0.33333333333333331</v>
      </c>
      <c r="H8" s="17">
        <v>89.582499999999996</v>
      </c>
      <c r="I8" s="18" t="s">
        <v>29</v>
      </c>
      <c r="J8" s="16">
        <v>0.3478</v>
      </c>
      <c r="K8" s="9">
        <v>33.14</v>
      </c>
      <c r="L8" s="5" t="s">
        <v>30</v>
      </c>
    </row>
  </sheetData>
  <sortState ref="A2:L44">
    <sortCondition ref="J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研究生</vt:lpstr>
      <vt:lpstr>21级</vt:lpstr>
      <vt:lpstr>22级</vt:lpstr>
      <vt:lpstr>23级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12-101-1</cp:lastModifiedBy>
  <dcterms:created xsi:type="dcterms:W3CDTF">2006-09-16T00:00:00Z</dcterms:created>
  <dcterms:modified xsi:type="dcterms:W3CDTF">2024-11-15T06:55:41Z</dcterms:modified>
</cp:coreProperties>
</file>